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<sst xmlns="http://schemas.openxmlformats.org/spreadsheetml/2006/main" count="59" uniqueCount="43">
  <si>
    <t>沁县涉农资金整合使用情况表</t>
  </si>
  <si>
    <t>县名：沁县</t>
  </si>
  <si>
    <t>单位：万元</t>
  </si>
  <si>
    <t>序号</t>
  </si>
  <si>
    <t>资金来源</t>
  </si>
  <si>
    <t>计划整合资金规模</t>
  </si>
  <si>
    <t>已整合资金规模</t>
  </si>
  <si>
    <t>已整合资金用于项目情况（按资金主管部门划分）</t>
  </si>
  <si>
    <t>已完成支出资金规模</t>
  </si>
  <si>
    <t>整合后资金实际投向</t>
  </si>
  <si>
    <t>财政资金级次和名称</t>
  </si>
  <si>
    <t>主管部门</t>
  </si>
  <si>
    <t>全省总规模</t>
  </si>
  <si>
    <t>下达试点县资金规模</t>
  </si>
  <si>
    <t>乡村振兴</t>
  </si>
  <si>
    <t>农业农村</t>
  </si>
  <si>
    <t>水利</t>
  </si>
  <si>
    <t>林草</t>
  </si>
  <si>
    <t>住建</t>
  </si>
  <si>
    <t>交通</t>
  </si>
  <si>
    <t>发改</t>
  </si>
  <si>
    <t>生态环境</t>
  </si>
  <si>
    <t>文旅</t>
  </si>
  <si>
    <t>财政</t>
  </si>
  <si>
    <t>民委</t>
  </si>
  <si>
    <t>其他</t>
  </si>
  <si>
    <t>农业生产发展</t>
  </si>
  <si>
    <t>农村基础设施</t>
  </si>
  <si>
    <t>合计</t>
  </si>
  <si>
    <t xml:space="preserve"> </t>
  </si>
  <si>
    <t>省级财政资金小计</t>
  </si>
  <si>
    <t>省级衔接推进乡村振兴补助资金</t>
  </si>
  <si>
    <t>水利发展资金（不含“七河”“五湖”、基建、水库移民后续扶持部分）</t>
  </si>
  <si>
    <t>大中型水库库区基金支出</t>
  </si>
  <si>
    <t>农业生产发展资金</t>
  </si>
  <si>
    <t>林业改革发展资金（不含普惠、民生和救灾部分）</t>
  </si>
  <si>
    <t>农田建设补助资金</t>
  </si>
  <si>
    <t>农村综合改革专项资金（一事一议财政奖补部分）</t>
  </si>
  <si>
    <t>成品油税费改革转移支付资金（支持农村公路建设部分）</t>
  </si>
  <si>
    <t>农村危房改造补助资金</t>
  </si>
  <si>
    <t>市级财政资金小计</t>
  </si>
  <si>
    <t>县级财政资金小计</t>
  </si>
  <si>
    <r>
      <rPr>
        <sz val="10"/>
        <color theme="1"/>
        <rFont val="宋体"/>
        <charset val="134"/>
      </rPr>
      <t>填表说明：1、除资金来源全省总规模外，均由县级填写。2、已整合资金规模</t>
    </r>
    <r>
      <rPr>
        <sz val="10"/>
        <color theme="1"/>
        <rFont val="SimSun"/>
        <charset val="134"/>
      </rPr>
      <t>≦</t>
    </r>
    <r>
      <rPr>
        <sz val="10"/>
        <color theme="1"/>
        <rFont val="宋体"/>
        <charset val="134"/>
      </rPr>
      <t>计划整合资金规模。3、已整合资金用于项目情况之和=已整合资金规模。4、已完成支出资金规模</t>
    </r>
    <r>
      <rPr>
        <sz val="10"/>
        <color theme="1"/>
        <rFont val="SimSun"/>
        <charset val="134"/>
      </rPr>
      <t>≦</t>
    </r>
    <r>
      <rPr>
        <sz val="10"/>
        <color theme="1"/>
        <rFont val="宋体"/>
        <charset val="134"/>
      </rPr>
      <t>已整合资金规模。5、整合后资金实际投向之和=已完成支出资金规模。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</si>
</sst>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仿宋_GB2312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3912409124022\FileStorage\File\2021-09\&#21103;&#26412;&#27777;&#21439;&#28041;&#20892;&#36164;&#37329;&#25972;&#21512;&#20351;&#29992;&#24773;&#20917;&#34920;(1)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统筹整合来源"/>
      <sheetName val="计划项目表"/>
      <sheetName val="Sheet2"/>
      <sheetName val="Sheet4"/>
    </sheetNames>
    <sheetDataSet>
      <sheetData sheetId="0"/>
      <sheetData sheetId="1"/>
      <sheetData sheetId="2">
        <row r="12">
          <cell r="D12">
            <v>712.38</v>
          </cell>
        </row>
        <row r="13">
          <cell r="A13" t="str">
            <v>省级以工代赈资金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tabSelected="1" workbookViewId="0">
      <selection activeCell="I9" sqref="I9"/>
    </sheetView>
  </sheetViews>
  <sheetFormatPr defaultColWidth="9" defaultRowHeight="13.5"/>
  <cols>
    <col min="1" max="1" width="4.75" style="1" customWidth="1"/>
    <col min="2" max="2" width="21" style="1" customWidth="1"/>
    <col min="3" max="3" width="8.875" style="1" customWidth="1"/>
    <col min="4" max="4" width="4.75" style="1" customWidth="1"/>
    <col min="5" max="5" width="4.5" style="1" customWidth="1"/>
    <col min="6" max="6" width="9.5" style="1" customWidth="1"/>
    <col min="7" max="7" width="8.5" style="1" customWidth="1"/>
    <col min="8" max="8" width="7.375" style="1" customWidth="1"/>
    <col min="9" max="9" width="7" style="1" customWidth="1"/>
    <col min="10" max="10" width="4.375" style="1" customWidth="1"/>
    <col min="11" max="11" width="7.625" style="1" customWidth="1"/>
    <col min="12" max="12" width="3.5" style="1" customWidth="1"/>
    <col min="13" max="13" width="4.75" style="1" customWidth="1"/>
    <col min="14" max="14" width="4.875" style="1" customWidth="1"/>
    <col min="15" max="18" width="4.375" style="1" customWidth="1"/>
    <col min="19" max="19" width="5.875" style="1" customWidth="1"/>
    <col min="20" max="20" width="8.75" style="1" customWidth="1"/>
    <col min="21" max="23" width="7.625" style="1" customWidth="1"/>
    <col min="24" max="25" width="9.375" style="1"/>
    <col min="26" max="16384" width="9" style="1"/>
  </cols>
  <sheetData>
    <row r="1" s="1" customFormat="1" ht="24" customHeight="1" spans="1:2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1" ht="21" customHeight="1" spans="1:21">
      <c r="A2" s="3" t="s">
        <v>1</v>
      </c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 t="s">
        <v>2</v>
      </c>
    </row>
    <row r="3" s="1" customFormat="1" ht="21.95" customHeight="1" spans="1:23">
      <c r="A3" s="4" t="s">
        <v>3</v>
      </c>
      <c r="B3" s="4" t="s">
        <v>4</v>
      </c>
      <c r="C3" s="4"/>
      <c r="D3" s="4"/>
      <c r="E3" s="4"/>
      <c r="F3" s="4" t="s">
        <v>5</v>
      </c>
      <c r="G3" s="4" t="s">
        <v>6</v>
      </c>
      <c r="H3" s="4" t="s">
        <v>7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 t="s">
        <v>8</v>
      </c>
      <c r="U3" s="4" t="s">
        <v>9</v>
      </c>
      <c r="V3" s="4"/>
      <c r="W3" s="4"/>
    </row>
    <row r="4" s="1" customFormat="1" ht="63" customHeight="1" spans="1:23">
      <c r="A4" s="4"/>
      <c r="B4" s="4" t="s">
        <v>10</v>
      </c>
      <c r="C4" s="4" t="s">
        <v>11</v>
      </c>
      <c r="D4" s="4" t="s">
        <v>12</v>
      </c>
      <c r="E4" s="4" t="s">
        <v>13</v>
      </c>
      <c r="F4" s="4"/>
      <c r="G4" s="4"/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/>
      <c r="U4" s="4" t="s">
        <v>26</v>
      </c>
      <c r="V4" s="4" t="s">
        <v>27</v>
      </c>
      <c r="W4" s="4" t="s">
        <v>25</v>
      </c>
    </row>
    <row r="5" s="1" customFormat="1" ht="21" customHeight="1" spans="1:23">
      <c r="A5" s="4"/>
      <c r="B5" s="5" t="s">
        <v>28</v>
      </c>
      <c r="C5" s="4"/>
      <c r="D5" s="4"/>
      <c r="E5" s="4"/>
      <c r="F5" s="4">
        <f t="shared" ref="F5:K5" si="0">SUM(F6,F17,F18)</f>
        <v>11826.83</v>
      </c>
      <c r="G5" s="4">
        <f t="shared" si="0"/>
        <v>11027.33</v>
      </c>
      <c r="H5" s="4">
        <f t="shared" si="0"/>
        <v>2774.812</v>
      </c>
      <c r="I5" s="4">
        <f t="shared" si="0"/>
        <v>3619.138</v>
      </c>
      <c r="J5" s="4">
        <f t="shared" si="0"/>
        <v>73</v>
      </c>
      <c r="K5" s="4">
        <f t="shared" si="0"/>
        <v>712.38</v>
      </c>
      <c r="L5" s="4" t="s">
        <v>29</v>
      </c>
      <c r="M5" s="4">
        <f>SUM(M6,M17,M18)</f>
        <v>3600</v>
      </c>
      <c r="N5" s="4">
        <f>SUM(N6,N17,N18)</f>
        <v>200</v>
      </c>
      <c r="O5" s="4"/>
      <c r="P5" s="4"/>
      <c r="Q5" s="4"/>
      <c r="R5" s="4"/>
      <c r="S5" s="4">
        <f t="shared" ref="S5:W5" si="1">SUM(S6,S17,S18)</f>
        <v>48</v>
      </c>
      <c r="T5" s="4">
        <v>5705</v>
      </c>
      <c r="U5" s="4">
        <f t="shared" si="1"/>
        <v>601</v>
      </c>
      <c r="V5" s="4">
        <f t="shared" si="1"/>
        <v>4619.5</v>
      </c>
      <c r="W5" s="4">
        <f t="shared" si="1"/>
        <v>484.5</v>
      </c>
    </row>
    <row r="6" s="1" customFormat="1" ht="21" customHeight="1" spans="1:23">
      <c r="A6" s="4"/>
      <c r="B6" s="5" t="s">
        <v>30</v>
      </c>
      <c r="C6" s="4"/>
      <c r="D6" s="4"/>
      <c r="E6" s="4"/>
      <c r="F6" s="4">
        <f>SUM(F7:F16)</f>
        <v>6555.83</v>
      </c>
      <c r="G6" s="4">
        <f>SUM(G7:G16)</f>
        <v>6555.83</v>
      </c>
      <c r="H6" s="4">
        <v>2503.312</v>
      </c>
      <c r="I6" s="4">
        <v>3055.138</v>
      </c>
      <c r="J6" s="4">
        <v>73</v>
      </c>
      <c r="K6" s="4">
        <v>712.38</v>
      </c>
      <c r="L6" s="4"/>
      <c r="M6" s="4"/>
      <c r="N6" s="4">
        <v>200</v>
      </c>
      <c r="O6" s="4"/>
      <c r="P6" s="4"/>
      <c r="Q6" s="4"/>
      <c r="R6" s="4"/>
      <c r="S6" s="4">
        <v>12</v>
      </c>
      <c r="T6" s="6">
        <f t="shared" ref="T6:W6" si="2">SUM(T7:T16)</f>
        <v>2060</v>
      </c>
      <c r="U6" s="6">
        <f t="shared" si="2"/>
        <v>601</v>
      </c>
      <c r="V6" s="6">
        <f t="shared" si="2"/>
        <v>1019.5</v>
      </c>
      <c r="W6" s="6">
        <f t="shared" si="2"/>
        <v>439.5</v>
      </c>
    </row>
    <row r="7" s="1" customFormat="1" ht="29.1" customHeight="1" spans="1:23">
      <c r="A7" s="4">
        <v>1</v>
      </c>
      <c r="B7" s="4" t="s">
        <v>31</v>
      </c>
      <c r="C7" s="4" t="s">
        <v>14</v>
      </c>
      <c r="D7" s="6"/>
      <c r="E7" s="6"/>
      <c r="F7" s="6">
        <v>3776</v>
      </c>
      <c r="G7" s="6">
        <v>3776</v>
      </c>
      <c r="H7" s="6">
        <v>1878.862</v>
      </c>
      <c r="I7" s="4">
        <v>1885.138</v>
      </c>
      <c r="J7" s="4" t="s">
        <v>29</v>
      </c>
      <c r="K7" s="4"/>
      <c r="L7" s="4"/>
      <c r="M7" s="4"/>
      <c r="N7" s="4"/>
      <c r="O7" s="4"/>
      <c r="P7" s="4"/>
      <c r="Q7" s="4"/>
      <c r="R7" s="4"/>
      <c r="S7" s="4">
        <v>12</v>
      </c>
      <c r="T7" s="6">
        <v>2060</v>
      </c>
      <c r="U7" s="6">
        <v>601</v>
      </c>
      <c r="V7" s="6">
        <f>T7-U7-W7</f>
        <v>1019.5</v>
      </c>
      <c r="W7" s="6">
        <v>439.5</v>
      </c>
    </row>
    <row r="8" s="1" customFormat="1" ht="41.1" customHeight="1" spans="1:23">
      <c r="A8" s="4">
        <v>2</v>
      </c>
      <c r="B8" s="4" t="s">
        <v>32</v>
      </c>
      <c r="C8" s="4" t="s">
        <v>16</v>
      </c>
      <c r="D8" s="6"/>
      <c r="E8" s="6"/>
      <c r="F8" s="6">
        <v>187.95</v>
      </c>
      <c r="G8" s="6">
        <v>187.95</v>
      </c>
      <c r="H8" s="6">
        <f>G8-J8</f>
        <v>114.95</v>
      </c>
      <c r="I8" s="4"/>
      <c r="J8" s="4">
        <v>73</v>
      </c>
      <c r="K8" s="4"/>
      <c r="L8" s="4"/>
      <c r="M8" s="4"/>
      <c r="N8" s="4"/>
      <c r="O8" s="4"/>
      <c r="P8" s="4"/>
      <c r="Q8" s="4"/>
      <c r="R8" s="4"/>
      <c r="S8" s="4"/>
      <c r="T8" s="6"/>
      <c r="U8" s="6"/>
      <c r="V8" s="6"/>
      <c r="W8" s="6"/>
    </row>
    <row r="9" s="1" customFormat="1" ht="18.95" customHeight="1" spans="1:23">
      <c r="A9" s="4">
        <v>3</v>
      </c>
      <c r="B9" s="4" t="s">
        <v>33</v>
      </c>
      <c r="C9" s="4" t="s">
        <v>16</v>
      </c>
      <c r="D9" s="6"/>
      <c r="E9" s="6"/>
      <c r="F9" s="6">
        <v>2.5</v>
      </c>
      <c r="G9" s="6">
        <v>2.5</v>
      </c>
      <c r="H9" s="6">
        <v>2.5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6"/>
      <c r="U9" s="6"/>
      <c r="V9" s="6"/>
      <c r="W9" s="6"/>
    </row>
    <row r="10" s="1" customFormat="1" ht="18.95" customHeight="1" spans="1:23">
      <c r="A10" s="4">
        <v>4</v>
      </c>
      <c r="B10" s="4" t="s">
        <v>34</v>
      </c>
      <c r="C10" s="4" t="s">
        <v>15</v>
      </c>
      <c r="D10" s="6"/>
      <c r="E10" s="6"/>
      <c r="F10" s="6">
        <f>230+277</f>
        <v>507</v>
      </c>
      <c r="G10" s="6">
        <f>230+277</f>
        <v>507</v>
      </c>
      <c r="H10" s="6">
        <v>507</v>
      </c>
      <c r="I10" s="4" t="s">
        <v>29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6"/>
      <c r="U10" s="6"/>
      <c r="V10" s="6"/>
      <c r="W10" s="6"/>
    </row>
    <row r="11" s="1" customFormat="1" ht="29.1" customHeight="1" spans="1:23">
      <c r="A11" s="4">
        <v>5</v>
      </c>
      <c r="B11" s="4" t="s">
        <v>35</v>
      </c>
      <c r="C11" s="4" t="s">
        <v>17</v>
      </c>
      <c r="D11" s="6"/>
      <c r="E11" s="6"/>
      <c r="F11" s="6">
        <f>[1]Sheet2!D12</f>
        <v>712.38</v>
      </c>
      <c r="G11" s="6">
        <v>712.38</v>
      </c>
      <c r="H11" s="6"/>
      <c r="I11" s="4"/>
      <c r="J11" s="4"/>
      <c r="K11" s="4">
        <v>712.38</v>
      </c>
      <c r="L11" s="4"/>
      <c r="M11" s="4"/>
      <c r="N11" s="4"/>
      <c r="O11" s="4"/>
      <c r="P11" s="4"/>
      <c r="Q11" s="4"/>
      <c r="R11" s="4"/>
      <c r="S11" s="4"/>
      <c r="T11" s="6"/>
      <c r="U11" s="6"/>
      <c r="V11" s="6" t="s">
        <v>29</v>
      </c>
      <c r="W11" s="6" t="s">
        <v>29</v>
      </c>
    </row>
    <row r="12" s="1" customFormat="1" ht="18" customHeight="1" spans="1:23">
      <c r="A12" s="4">
        <v>6</v>
      </c>
      <c r="B12" s="4" t="s">
        <v>36</v>
      </c>
      <c r="C12" s="4" t="s">
        <v>15</v>
      </c>
      <c r="D12" s="6"/>
      <c r="E12" s="6"/>
      <c r="F12" s="6">
        <v>1170</v>
      </c>
      <c r="G12" s="6">
        <v>1170</v>
      </c>
      <c r="H12" s="6" t="s">
        <v>29</v>
      </c>
      <c r="I12" s="4">
        <v>1170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6"/>
      <c r="U12" s="6"/>
      <c r="V12" s="6"/>
      <c r="W12" s="6"/>
    </row>
    <row r="13" s="1" customFormat="1" ht="29.1" customHeight="1" spans="1:23">
      <c r="A13" s="4">
        <v>7</v>
      </c>
      <c r="B13" s="4" t="s">
        <v>37</v>
      </c>
      <c r="C13" s="4" t="s">
        <v>23</v>
      </c>
      <c r="D13" s="6"/>
      <c r="E13" s="6"/>
      <c r="F13" s="6"/>
      <c r="G13" s="6"/>
      <c r="H13" s="6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6"/>
      <c r="U13" s="6"/>
      <c r="V13" s="6"/>
      <c r="W13" s="6"/>
    </row>
    <row r="14" s="1" customFormat="1" ht="38.1" customHeight="1" spans="1:23">
      <c r="A14" s="4">
        <v>8</v>
      </c>
      <c r="B14" s="4" t="s">
        <v>38</v>
      </c>
      <c r="C14" s="4" t="s">
        <v>19</v>
      </c>
      <c r="D14" s="6"/>
      <c r="E14" s="6"/>
      <c r="F14" s="6"/>
      <c r="G14" s="6"/>
      <c r="H14" s="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6"/>
      <c r="U14" s="6"/>
      <c r="V14" s="6"/>
      <c r="W14" s="6"/>
    </row>
    <row r="15" s="1" customFormat="1" ht="21" customHeight="1" spans="1:23">
      <c r="A15" s="4">
        <v>9</v>
      </c>
      <c r="B15" s="4" t="s">
        <v>39</v>
      </c>
      <c r="C15" s="4" t="s">
        <v>18</v>
      </c>
      <c r="D15" s="6"/>
      <c r="E15" s="6"/>
      <c r="F15" s="6"/>
      <c r="G15" s="6"/>
      <c r="H15" s="6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6"/>
      <c r="U15" s="6"/>
      <c r="V15" s="6"/>
      <c r="W15" s="6"/>
    </row>
    <row r="16" s="1" customFormat="1" ht="18" customHeight="1" spans="1:23">
      <c r="A16" s="4">
        <v>10</v>
      </c>
      <c r="B16" s="4" t="str">
        <f>[1]Sheet2!A13</f>
        <v>省级以工代赈资金</v>
      </c>
      <c r="C16" s="4"/>
      <c r="D16" s="6"/>
      <c r="E16" s="6"/>
      <c r="F16" s="6">
        <v>200</v>
      </c>
      <c r="G16" s="6">
        <v>200</v>
      </c>
      <c r="H16" s="6"/>
      <c r="I16" s="4"/>
      <c r="J16" s="4"/>
      <c r="K16" s="4"/>
      <c r="L16" s="4"/>
      <c r="M16" s="4"/>
      <c r="N16" s="4">
        <v>200</v>
      </c>
      <c r="O16" s="4"/>
      <c r="P16" s="4"/>
      <c r="Q16" s="4"/>
      <c r="R16" s="4"/>
      <c r="S16" s="4"/>
      <c r="T16" s="6"/>
      <c r="U16" s="6"/>
      <c r="V16" s="6"/>
      <c r="W16" s="6"/>
    </row>
    <row r="17" s="1" customFormat="1" ht="18" customHeight="1" spans="1:23">
      <c r="A17" s="4"/>
      <c r="B17" s="5" t="s">
        <v>40</v>
      </c>
      <c r="C17" s="4"/>
      <c r="D17" s="4"/>
      <c r="E17" s="4"/>
      <c r="F17" s="4">
        <v>1671</v>
      </c>
      <c r="G17" s="4">
        <v>871.5</v>
      </c>
      <c r="H17" s="4">
        <v>271.5</v>
      </c>
      <c r="I17" s="4">
        <v>564</v>
      </c>
      <c r="J17" s="4"/>
      <c r="K17" s="4"/>
      <c r="L17" s="4"/>
      <c r="M17" s="4"/>
      <c r="N17" s="4"/>
      <c r="O17" s="4"/>
      <c r="P17" s="4"/>
      <c r="Q17" s="4"/>
      <c r="R17" s="4"/>
      <c r="S17" s="4">
        <v>36</v>
      </c>
      <c r="T17" s="6">
        <v>45</v>
      </c>
      <c r="U17" s="4"/>
      <c r="V17" s="4"/>
      <c r="W17" s="4">
        <v>45</v>
      </c>
    </row>
    <row r="18" s="1" customFormat="1" ht="18" customHeight="1" spans="1:23">
      <c r="A18" s="4"/>
      <c r="B18" s="5" t="s">
        <v>41</v>
      </c>
      <c r="C18" s="4"/>
      <c r="D18" s="4"/>
      <c r="E18" s="4"/>
      <c r="F18" s="4">
        <v>3600</v>
      </c>
      <c r="G18" s="4">
        <v>3600</v>
      </c>
      <c r="H18" s="4"/>
      <c r="I18" s="4"/>
      <c r="J18" s="4"/>
      <c r="K18" s="4"/>
      <c r="L18" s="4"/>
      <c r="M18" s="4">
        <v>3600</v>
      </c>
      <c r="N18" s="4"/>
      <c r="O18" s="4"/>
      <c r="P18" s="4"/>
      <c r="Q18" s="4"/>
      <c r="R18" s="4"/>
      <c r="S18" s="4"/>
      <c r="T18" s="6">
        <f>G18</f>
        <v>3600</v>
      </c>
      <c r="U18" s="4" t="s">
        <v>29</v>
      </c>
      <c r="V18" s="4">
        <v>3600</v>
      </c>
      <c r="W18" s="4"/>
    </row>
    <row r="19" s="1" customFormat="1" ht="29.1" customHeight="1" spans="1:23">
      <c r="A19" s="7"/>
      <c r="B19" s="8" t="s">
        <v>42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</row>
  </sheetData>
  <mergeCells count="10">
    <mergeCell ref="A1:W1"/>
    <mergeCell ref="A2:B2"/>
    <mergeCell ref="U2:W2"/>
    <mergeCell ref="B3:E3"/>
    <mergeCell ref="H3:S3"/>
    <mergeCell ref="U3:W3"/>
    <mergeCell ref="B19:W19"/>
    <mergeCell ref="F3:F4"/>
    <mergeCell ref="G3:G4"/>
    <mergeCell ref="T3:T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临水沐阳</cp:lastModifiedBy>
  <dcterms:created xsi:type="dcterms:W3CDTF">2021-09-15T09:59:03Z</dcterms:created>
  <dcterms:modified xsi:type="dcterms:W3CDTF">2021-09-15T10:01:32Z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